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"/>
    </mc:Choice>
  </mc:AlternateContent>
  <bookViews>
    <workbookView xWindow="0" yWindow="0" windowWidth="20490" windowHeight="7005"/>
  </bookViews>
  <sheets>
    <sheet name="Formato 5" sheetId="6" r:id="rId1"/>
  </sheets>
  <externalReferences>
    <externalReference r:id="rId2"/>
    <externalReference r:id="rId3"/>
    <externalReference r:id="rId4"/>
    <externalReference r:id="rId5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" localSheetId="0">'[3]Info General'!$C$6</definedName>
    <definedName name="ENTE_PUBLICO">'[3]Info General'!$C$6</definedName>
    <definedName name="ENTE_PUBLICO_A">'[4]Info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'[4]Info General'!$D$18</definedName>
    <definedName name="MONTO2">'[4]Info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'[4]Info General'!$F$18</definedName>
    <definedName name="TRIMESTRE">'[4]Info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6" l="1"/>
  <c r="E75" i="6"/>
  <c r="D75" i="6"/>
  <c r="B75" i="6"/>
  <c r="G74" i="6"/>
  <c r="C74" i="6"/>
  <c r="G73" i="6"/>
  <c r="G75" i="6" s="1"/>
  <c r="C73" i="6"/>
  <c r="C75" i="6" s="1"/>
  <c r="G68" i="6"/>
  <c r="C68" i="6"/>
  <c r="G67" i="6"/>
  <c r="F67" i="6"/>
  <c r="E67" i="6"/>
  <c r="D67" i="6"/>
  <c r="C67" i="6"/>
  <c r="B67" i="6"/>
  <c r="G63" i="6"/>
  <c r="G62" i="6"/>
  <c r="G61" i="6"/>
  <c r="G59" i="6" s="1"/>
  <c r="G60" i="6"/>
  <c r="F59" i="6"/>
  <c r="E59" i="6"/>
  <c r="D59" i="6"/>
  <c r="C59" i="6"/>
  <c r="B59" i="6"/>
  <c r="G58" i="6"/>
  <c r="G57" i="6"/>
  <c r="G56" i="6"/>
  <c r="G54" i="6" s="1"/>
  <c r="G55" i="6"/>
  <c r="F54" i="6"/>
  <c r="E54" i="6"/>
  <c r="D54" i="6"/>
  <c r="C54" i="6"/>
  <c r="B54" i="6"/>
  <c r="G53" i="6"/>
  <c r="G52" i="6"/>
  <c r="G51" i="6"/>
  <c r="G50" i="6"/>
  <c r="G49" i="6"/>
  <c r="G48" i="6"/>
  <c r="G47" i="6"/>
  <c r="G45" i="6" s="1"/>
  <c r="G46" i="6"/>
  <c r="F45" i="6"/>
  <c r="F65" i="6" s="1"/>
  <c r="E45" i="6"/>
  <c r="E65" i="6" s="1"/>
  <c r="D45" i="6"/>
  <c r="D65" i="6" s="1"/>
  <c r="C45" i="6"/>
  <c r="C65" i="6" s="1"/>
  <c r="B45" i="6"/>
  <c r="B65" i="6" s="1"/>
  <c r="F41" i="6"/>
  <c r="G39" i="6"/>
  <c r="G38" i="6"/>
  <c r="G37" i="6"/>
  <c r="F37" i="6"/>
  <c r="E37" i="6"/>
  <c r="D37" i="6"/>
  <c r="C37" i="6"/>
  <c r="B37" i="6"/>
  <c r="G36" i="6"/>
  <c r="G35" i="6" s="1"/>
  <c r="F35" i="6"/>
  <c r="E35" i="6"/>
  <c r="D35" i="6"/>
  <c r="C35" i="6"/>
  <c r="B35" i="6"/>
  <c r="G34" i="6"/>
  <c r="G33" i="6"/>
  <c r="G32" i="6"/>
  <c r="G31" i="6"/>
  <c r="G30" i="6"/>
  <c r="G28" i="6" s="1"/>
  <c r="G29" i="6"/>
  <c r="F28" i="6"/>
  <c r="E28" i="6"/>
  <c r="D28" i="6"/>
  <c r="C28" i="6"/>
  <c r="B28" i="6"/>
  <c r="G27" i="6"/>
  <c r="G26" i="6"/>
  <c r="G25" i="6"/>
  <c r="G24" i="6"/>
  <c r="G23" i="6"/>
  <c r="G22" i="6"/>
  <c r="G21" i="6"/>
  <c r="G20" i="6"/>
  <c r="G19" i="6"/>
  <c r="G18" i="6"/>
  <c r="G17" i="6"/>
  <c r="G16" i="6" s="1"/>
  <c r="G41" i="6" s="1"/>
  <c r="F16" i="6"/>
  <c r="E16" i="6"/>
  <c r="E41" i="6" s="1"/>
  <c r="D16" i="6"/>
  <c r="D41" i="6" s="1"/>
  <c r="D70" i="6" s="1"/>
  <c r="C16" i="6"/>
  <c r="C41" i="6" s="1"/>
  <c r="C70" i="6" s="1"/>
  <c r="B16" i="6"/>
  <c r="B41" i="6" s="1"/>
  <c r="B70" i="6" s="1"/>
  <c r="G15" i="6"/>
  <c r="G14" i="6"/>
  <c r="G13" i="6"/>
  <c r="G12" i="6"/>
  <c r="G11" i="6"/>
  <c r="G10" i="6"/>
  <c r="G9" i="6"/>
  <c r="G65" i="6" l="1"/>
  <c r="G70" i="6" s="1"/>
  <c r="F70" i="6"/>
  <c r="E70" i="6"/>
  <c r="G42" i="6"/>
</calcChain>
</file>

<file path=xl/sharedStrings.xml><?xml version="1.0" encoding="utf-8"?>
<sst xmlns="http://schemas.openxmlformats.org/spreadsheetml/2006/main" count="79" uniqueCount="79">
  <si>
    <t>(PESOS)</t>
  </si>
  <si>
    <t>C.P. GRACIELA RODRÍGUEZ FLORES</t>
  </si>
  <si>
    <t>Del 1 de Enero al 31 de Diciembre de 2023 (b)</t>
  </si>
  <si>
    <t>MUNICIPIO DE LEÓN, GUANAJUATO (a)</t>
  </si>
  <si>
    <t>Devengado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</si>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</sst>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left" vertical="center" indent="3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/>
    <xf numFmtId="3" fontId="0" fillId="0" borderId="14" xfId="0" applyNumberForma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4" fontId="0" fillId="0" borderId="16" xfId="0" applyNumberFormat="1" applyBorder="1"/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6"/>
    </xf>
    <xf numFmtId="0" fontId="0" fillId="0" borderId="14" xfId="0" applyBorder="1" applyAlignment="1">
      <alignment horizontal="left" vertical="center" indent="9"/>
    </xf>
    <xf numFmtId="4" fontId="0" fillId="2" borderId="15" xfId="0" applyNumberFormat="1" applyFill="1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0" fontId="0" fillId="0" borderId="14" xfId="0" applyBorder="1" applyAlignment="1">
      <alignment horizontal="left" vertical="center" wrapText="1" indent="3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4" fillId="0" borderId="5" xfId="0" applyFont="1" applyBorder="1"/>
    <xf numFmtId="165" fontId="5" fillId="0" borderId="2" xfId="1" applyNumberFormat="1" applyFont="1" applyBorder="1" applyAlignment="1" applyProtection="1">
      <alignment horizontal="center" vertical="top" wrapText="1"/>
      <protection locked="0"/>
    </xf>
    <xf numFmtId="165" fontId="5" fillId="0" borderId="0" xfId="1" applyNumberFormat="1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5" fontId="5" fillId="0" borderId="0" xfId="1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2"/>
  <sheetViews>
    <sheetView showGridLines="0" tabSelected="1" zoomScale="76" zoomScaleNormal="115" workbookViewId="0">
      <selection activeCell="B8" sqref="B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x14ac:dyDescent="0.25">
      <c r="A1" s="37" t="s">
        <v>8</v>
      </c>
      <c r="B1" s="38"/>
      <c r="C1" s="38"/>
      <c r="D1" s="38"/>
      <c r="E1" s="38"/>
      <c r="F1" s="38"/>
      <c r="G1" s="39"/>
    </row>
    <row r="2" spans="1:7" x14ac:dyDescent="0.25">
      <c r="A2" s="1" t="s">
        <v>3</v>
      </c>
      <c r="B2" s="2"/>
      <c r="C2" s="2"/>
      <c r="D2" s="2"/>
      <c r="E2" s="2"/>
      <c r="F2" s="2"/>
      <c r="G2" s="3"/>
    </row>
    <row r="3" spans="1:7" x14ac:dyDescent="0.25">
      <c r="A3" s="4" t="s">
        <v>9</v>
      </c>
      <c r="B3" s="11"/>
      <c r="C3" s="11"/>
      <c r="D3" s="11"/>
      <c r="E3" s="11"/>
      <c r="F3" s="11"/>
      <c r="G3" s="5"/>
    </row>
    <row r="4" spans="1:7" x14ac:dyDescent="0.25">
      <c r="A4" s="4" t="s">
        <v>2</v>
      </c>
      <c r="B4" s="11"/>
      <c r="C4" s="11"/>
      <c r="D4" s="11"/>
      <c r="E4" s="11"/>
      <c r="F4" s="11"/>
      <c r="G4" s="5"/>
    </row>
    <row r="5" spans="1:7" x14ac:dyDescent="0.25">
      <c r="A5" s="6" t="s">
        <v>0</v>
      </c>
      <c r="B5" s="7"/>
      <c r="C5" s="7"/>
      <c r="D5" s="7"/>
      <c r="E5" s="7"/>
      <c r="F5" s="7"/>
      <c r="G5" s="8"/>
    </row>
    <row r="6" spans="1:7" ht="41.45" customHeight="1" x14ac:dyDescent="0.25">
      <c r="A6" s="41" t="s">
        <v>10</v>
      </c>
      <c r="B6" s="43" t="s">
        <v>11</v>
      </c>
      <c r="C6" s="43"/>
      <c r="D6" s="43"/>
      <c r="E6" s="43"/>
      <c r="F6" s="43"/>
      <c r="G6" s="43" t="s">
        <v>12</v>
      </c>
    </row>
    <row r="7" spans="1:7" ht="30" x14ac:dyDescent="0.25">
      <c r="A7" s="42"/>
      <c r="B7" s="21" t="s">
        <v>13</v>
      </c>
      <c r="C7" s="9" t="s">
        <v>14</v>
      </c>
      <c r="D7" s="21" t="s">
        <v>15</v>
      </c>
      <c r="E7" s="21" t="s">
        <v>4</v>
      </c>
      <c r="F7" s="21" t="s">
        <v>16</v>
      </c>
      <c r="G7" s="43"/>
    </row>
    <row r="8" spans="1:7" x14ac:dyDescent="0.25">
      <c r="A8" s="22" t="s">
        <v>17</v>
      </c>
      <c r="B8" s="14"/>
      <c r="C8" s="14"/>
      <c r="D8" s="14"/>
      <c r="E8" s="14"/>
      <c r="F8" s="14"/>
      <c r="G8" s="14"/>
    </row>
    <row r="9" spans="1:7" x14ac:dyDescent="0.25">
      <c r="A9" s="13" t="s">
        <v>18</v>
      </c>
      <c r="B9" s="15">
        <v>1651918664.5199997</v>
      </c>
      <c r="C9" s="15">
        <v>99126838.579999998</v>
      </c>
      <c r="D9" s="15">
        <v>1751045503.0999999</v>
      </c>
      <c r="E9" s="15">
        <v>1784627291.04</v>
      </c>
      <c r="F9" s="15">
        <v>1784640689.6800001</v>
      </c>
      <c r="G9" s="15">
        <f>F9-B9</f>
        <v>132722025.16000032</v>
      </c>
    </row>
    <row r="10" spans="1:7" x14ac:dyDescent="0.25">
      <c r="A10" s="13" t="s">
        <v>19</v>
      </c>
      <c r="B10" s="15">
        <v>0</v>
      </c>
      <c r="C10" s="15">
        <v>0</v>
      </c>
      <c r="D10" s="23">
        <v>0</v>
      </c>
      <c r="E10" s="15">
        <v>0</v>
      </c>
      <c r="F10" s="15">
        <v>0</v>
      </c>
      <c r="G10" s="15">
        <f>F10-B10</f>
        <v>0</v>
      </c>
    </row>
    <row r="11" spans="1:7" x14ac:dyDescent="0.25">
      <c r="A11" s="13" t="s">
        <v>20</v>
      </c>
      <c r="B11" s="15">
        <v>8196.25</v>
      </c>
      <c r="C11" s="15">
        <v>93073.5</v>
      </c>
      <c r="D11" s="15">
        <v>101269.75</v>
      </c>
      <c r="E11" s="15">
        <v>101269.75</v>
      </c>
      <c r="F11" s="15">
        <v>101269.75</v>
      </c>
      <c r="G11" s="15">
        <f t="shared" ref="G11:G15" si="0">F11-B11</f>
        <v>93073.5</v>
      </c>
    </row>
    <row r="12" spans="1:7" x14ac:dyDescent="0.25">
      <c r="A12" s="13" t="s">
        <v>21</v>
      </c>
      <c r="B12" s="15">
        <v>378478069.41000009</v>
      </c>
      <c r="C12" s="15">
        <v>25398741.329999998</v>
      </c>
      <c r="D12" s="15">
        <v>403876810.74000001</v>
      </c>
      <c r="E12" s="15">
        <v>438874423.08999997</v>
      </c>
      <c r="F12" s="15">
        <v>438892843.11000001</v>
      </c>
      <c r="G12" s="15">
        <f t="shared" si="0"/>
        <v>60414773.699999928</v>
      </c>
    </row>
    <row r="13" spans="1:7" x14ac:dyDescent="0.25">
      <c r="A13" s="13" t="s">
        <v>22</v>
      </c>
      <c r="B13" s="15">
        <v>113726953.47</v>
      </c>
      <c r="C13" s="15">
        <v>152489148.75</v>
      </c>
      <c r="D13" s="15">
        <v>266216102.22</v>
      </c>
      <c r="E13" s="15">
        <v>269708877.20999998</v>
      </c>
      <c r="F13" s="15">
        <v>269708877.20999998</v>
      </c>
      <c r="G13" s="15">
        <f t="shared" si="0"/>
        <v>155981923.73999998</v>
      </c>
    </row>
    <row r="14" spans="1:7" x14ac:dyDescent="0.25">
      <c r="A14" s="13" t="s">
        <v>23</v>
      </c>
      <c r="B14" s="15">
        <v>229480070.84999999</v>
      </c>
      <c r="C14" s="15">
        <v>9271365.3900000006</v>
      </c>
      <c r="D14" s="15">
        <v>238751436.24000001</v>
      </c>
      <c r="E14" s="15">
        <v>239962200.25999999</v>
      </c>
      <c r="F14" s="15">
        <v>240332346.52000001</v>
      </c>
      <c r="G14" s="15">
        <f t="shared" si="0"/>
        <v>10852275.670000017</v>
      </c>
    </row>
    <row r="15" spans="1:7" x14ac:dyDescent="0.25">
      <c r="A15" s="13" t="s">
        <v>24</v>
      </c>
      <c r="B15" s="15">
        <v>0</v>
      </c>
      <c r="C15" s="15">
        <v>0</v>
      </c>
      <c r="D15" s="23">
        <v>0</v>
      </c>
      <c r="E15" s="15">
        <v>0</v>
      </c>
      <c r="F15" s="15">
        <v>0</v>
      </c>
      <c r="G15" s="15">
        <f t="shared" si="0"/>
        <v>0</v>
      </c>
    </row>
    <row r="16" spans="1:7" x14ac:dyDescent="0.25">
      <c r="A16" s="24" t="s">
        <v>25</v>
      </c>
      <c r="B16" s="15">
        <f t="shared" ref="B16:G16" si="1">SUM(B17:B27)</f>
        <v>2717261234.9700003</v>
      </c>
      <c r="C16" s="15">
        <f t="shared" si="1"/>
        <v>762750305.54999995</v>
      </c>
      <c r="D16" s="15">
        <f t="shared" si="1"/>
        <v>3480011540.52</v>
      </c>
      <c r="E16" s="15">
        <f t="shared" si="1"/>
        <v>3618064534.8800001</v>
      </c>
      <c r="F16" s="15">
        <f t="shared" si="1"/>
        <v>3618064534.8800001</v>
      </c>
      <c r="G16" s="15">
        <f t="shared" si="1"/>
        <v>900803299.90999985</v>
      </c>
    </row>
    <row r="17" spans="1:7" x14ac:dyDescent="0.25">
      <c r="A17" s="25" t="s">
        <v>26</v>
      </c>
      <c r="B17" s="15">
        <v>1905460844.97</v>
      </c>
      <c r="C17" s="15">
        <v>602713454.55999994</v>
      </c>
      <c r="D17" s="15">
        <v>2508174299.5300002</v>
      </c>
      <c r="E17" s="15">
        <v>2463402756.8699999</v>
      </c>
      <c r="F17" s="15">
        <v>2463402756.8699999</v>
      </c>
      <c r="G17" s="15">
        <f>F17-B17</f>
        <v>557941911.89999986</v>
      </c>
    </row>
    <row r="18" spans="1:7" x14ac:dyDescent="0.25">
      <c r="A18" s="25" t="s">
        <v>27</v>
      </c>
      <c r="B18" s="15">
        <v>206151909</v>
      </c>
      <c r="C18" s="15">
        <v>64416184</v>
      </c>
      <c r="D18" s="15">
        <v>270568093</v>
      </c>
      <c r="E18" s="15">
        <v>236378372.30000001</v>
      </c>
      <c r="F18" s="15">
        <v>236378372.30000001</v>
      </c>
      <c r="G18" s="15">
        <f t="shared" ref="G18:G27" si="2">F18-B18</f>
        <v>30226463.300000012</v>
      </c>
    </row>
    <row r="19" spans="1:7" x14ac:dyDescent="0.25">
      <c r="A19" s="25" t="s">
        <v>28</v>
      </c>
      <c r="B19" s="15">
        <v>162074931</v>
      </c>
      <c r="C19" s="15">
        <v>82957745</v>
      </c>
      <c r="D19" s="15">
        <v>245032676</v>
      </c>
      <c r="E19" s="15">
        <v>222845792.61000001</v>
      </c>
      <c r="F19" s="15">
        <v>222845792.61000001</v>
      </c>
      <c r="G19" s="15">
        <f t="shared" si="2"/>
        <v>60770861.610000014</v>
      </c>
    </row>
    <row r="20" spans="1:7" x14ac:dyDescent="0.25">
      <c r="A20" s="25" t="s">
        <v>29</v>
      </c>
      <c r="B20" s="15">
        <v>0</v>
      </c>
      <c r="C20" s="23">
        <v>0</v>
      </c>
      <c r="D20" s="23">
        <v>0</v>
      </c>
      <c r="E20" s="23">
        <v>0</v>
      </c>
      <c r="F20" s="23">
        <v>0</v>
      </c>
      <c r="G20" s="15">
        <f t="shared" si="2"/>
        <v>0</v>
      </c>
    </row>
    <row r="21" spans="1:7" x14ac:dyDescent="0.25">
      <c r="A21" s="25" t="s">
        <v>30</v>
      </c>
      <c r="B21" s="15">
        <v>0</v>
      </c>
      <c r="C21" s="23">
        <v>0</v>
      </c>
      <c r="D21" s="23">
        <v>0</v>
      </c>
      <c r="E21" s="23">
        <v>0</v>
      </c>
      <c r="F21" s="23">
        <v>0</v>
      </c>
      <c r="G21" s="15">
        <f t="shared" si="2"/>
        <v>0</v>
      </c>
    </row>
    <row r="22" spans="1:7" x14ac:dyDescent="0.25">
      <c r="A22" s="25" t="s">
        <v>31</v>
      </c>
      <c r="B22" s="15">
        <v>15415826</v>
      </c>
      <c r="C22" s="15">
        <v>2631836.9900000002</v>
      </c>
      <c r="D22" s="15">
        <v>18047662.989999998</v>
      </c>
      <c r="E22" s="15">
        <v>18744510.120000001</v>
      </c>
      <c r="F22" s="15">
        <v>18744510.120000001</v>
      </c>
      <c r="G22" s="15">
        <f t="shared" si="2"/>
        <v>3328684.120000001</v>
      </c>
    </row>
    <row r="23" spans="1:7" x14ac:dyDescent="0.25">
      <c r="A23" s="25" t="s">
        <v>32</v>
      </c>
      <c r="B23" s="15">
        <v>0</v>
      </c>
      <c r="C23" s="23">
        <v>0</v>
      </c>
      <c r="D23" s="23">
        <v>0</v>
      </c>
      <c r="E23" s="23">
        <v>0</v>
      </c>
      <c r="F23" s="23">
        <v>0</v>
      </c>
      <c r="G23" s="15">
        <f t="shared" si="2"/>
        <v>0</v>
      </c>
    </row>
    <row r="24" spans="1:7" x14ac:dyDescent="0.25">
      <c r="A24" s="25" t="s">
        <v>33</v>
      </c>
      <c r="B24" s="15">
        <v>0</v>
      </c>
      <c r="C24" s="23">
        <v>0</v>
      </c>
      <c r="D24" s="23">
        <v>0</v>
      </c>
      <c r="E24" s="23">
        <v>0</v>
      </c>
      <c r="F24" s="23">
        <v>0</v>
      </c>
      <c r="G24" s="15">
        <f t="shared" si="2"/>
        <v>0</v>
      </c>
    </row>
    <row r="25" spans="1:7" x14ac:dyDescent="0.25">
      <c r="A25" s="25" t="s">
        <v>34</v>
      </c>
      <c r="B25" s="15">
        <v>33185719</v>
      </c>
      <c r="C25" s="15">
        <v>14024850</v>
      </c>
      <c r="D25" s="15">
        <v>47210569</v>
      </c>
      <c r="E25" s="15">
        <v>47280856.710000001</v>
      </c>
      <c r="F25" s="15">
        <v>47280856.710000001</v>
      </c>
      <c r="G25" s="15">
        <f t="shared" si="2"/>
        <v>14095137.710000001</v>
      </c>
    </row>
    <row r="26" spans="1:7" x14ac:dyDescent="0.25">
      <c r="A26" s="25" t="s">
        <v>35</v>
      </c>
      <c r="B26" s="15">
        <v>394972005</v>
      </c>
      <c r="C26" s="15">
        <v>-3993765</v>
      </c>
      <c r="D26" s="15">
        <v>390978240</v>
      </c>
      <c r="E26" s="15">
        <v>433247034</v>
      </c>
      <c r="F26" s="15">
        <v>433247034</v>
      </c>
      <c r="G26" s="15">
        <f t="shared" si="2"/>
        <v>38275029</v>
      </c>
    </row>
    <row r="27" spans="1:7" x14ac:dyDescent="0.25">
      <c r="A27" s="25" t="s">
        <v>36</v>
      </c>
      <c r="B27" s="15">
        <v>0</v>
      </c>
      <c r="C27" s="15">
        <v>0</v>
      </c>
      <c r="D27" s="23">
        <v>0</v>
      </c>
      <c r="E27" s="15">
        <v>196165212.27000001</v>
      </c>
      <c r="F27" s="15">
        <v>196165212.27000001</v>
      </c>
      <c r="G27" s="15">
        <f t="shared" si="2"/>
        <v>196165212.27000001</v>
      </c>
    </row>
    <row r="28" spans="1:7" x14ac:dyDescent="0.25">
      <c r="A28" s="13" t="s">
        <v>37</v>
      </c>
      <c r="B28" s="15">
        <f t="shared" ref="B28:G28" si="3">SUM(B29:B33)</f>
        <v>49858714</v>
      </c>
      <c r="C28" s="15">
        <f t="shared" si="3"/>
        <v>8281139.9100000001</v>
      </c>
      <c r="D28" s="15">
        <f t="shared" si="3"/>
        <v>58139853.909999996</v>
      </c>
      <c r="E28" s="15">
        <f t="shared" si="3"/>
        <v>69101011.049999997</v>
      </c>
      <c r="F28" s="15">
        <f t="shared" si="3"/>
        <v>69101011.049999997</v>
      </c>
      <c r="G28" s="15">
        <f t="shared" si="3"/>
        <v>19242297.049999997</v>
      </c>
    </row>
    <row r="29" spans="1:7" x14ac:dyDescent="0.25">
      <c r="A29" s="25" t="s">
        <v>38</v>
      </c>
      <c r="B29" s="15">
        <v>103135</v>
      </c>
      <c r="C29" s="15">
        <v>250277.9</v>
      </c>
      <c r="D29" s="15">
        <v>353412.9</v>
      </c>
      <c r="E29" s="15">
        <v>362096</v>
      </c>
      <c r="F29" s="15">
        <v>362096</v>
      </c>
      <c r="G29" s="15">
        <f>F29-B29</f>
        <v>258961</v>
      </c>
    </row>
    <row r="30" spans="1:7" x14ac:dyDescent="0.25">
      <c r="A30" s="25" t="s">
        <v>39</v>
      </c>
      <c r="B30" s="15">
        <v>0</v>
      </c>
      <c r="C30" s="23">
        <v>0</v>
      </c>
      <c r="D30" s="23">
        <v>0</v>
      </c>
      <c r="E30" s="23">
        <v>0</v>
      </c>
      <c r="F30" s="23">
        <v>0</v>
      </c>
      <c r="G30" s="15">
        <f t="shared" ref="G30:G34" si="4">F30-B30</f>
        <v>0</v>
      </c>
    </row>
    <row r="31" spans="1:7" x14ac:dyDescent="0.25">
      <c r="A31" s="25" t="s">
        <v>40</v>
      </c>
      <c r="B31" s="15">
        <v>39697453</v>
      </c>
      <c r="C31" s="15">
        <v>5496061.0099999998</v>
      </c>
      <c r="D31" s="15">
        <v>45193514.009999998</v>
      </c>
      <c r="E31" s="15">
        <v>52726926.859999999</v>
      </c>
      <c r="F31" s="15">
        <v>52726926.859999999</v>
      </c>
      <c r="G31" s="15">
        <f t="shared" si="4"/>
        <v>13029473.859999999</v>
      </c>
    </row>
    <row r="32" spans="1:7" x14ac:dyDescent="0.25">
      <c r="A32" s="25" t="s">
        <v>41</v>
      </c>
      <c r="B32" s="15">
        <v>0</v>
      </c>
      <c r="C32" s="23">
        <v>0</v>
      </c>
      <c r="D32" s="23">
        <v>0</v>
      </c>
      <c r="E32" s="23">
        <v>0</v>
      </c>
      <c r="F32" s="23">
        <v>0</v>
      </c>
      <c r="G32" s="15">
        <f t="shared" si="4"/>
        <v>0</v>
      </c>
    </row>
    <row r="33" spans="1:7" ht="14.45" customHeight="1" x14ac:dyDescent="0.25">
      <c r="A33" s="25" t="s">
        <v>42</v>
      </c>
      <c r="B33" s="15">
        <v>10058126</v>
      </c>
      <c r="C33" s="15">
        <v>2534801</v>
      </c>
      <c r="D33" s="15">
        <v>12592927</v>
      </c>
      <c r="E33" s="15">
        <v>16011988.189999999</v>
      </c>
      <c r="F33" s="15">
        <v>16011988.189999999</v>
      </c>
      <c r="G33" s="15">
        <f t="shared" si="4"/>
        <v>5953862.1899999995</v>
      </c>
    </row>
    <row r="34" spans="1:7" ht="14.45" customHeight="1" x14ac:dyDescent="0.25">
      <c r="A34" s="13" t="s">
        <v>43</v>
      </c>
      <c r="B34" s="15">
        <v>11664817.859999999</v>
      </c>
      <c r="C34" s="15">
        <v>219489507.91999999</v>
      </c>
      <c r="D34" s="15">
        <v>231154325.78</v>
      </c>
      <c r="E34" s="15">
        <v>231318127.72999999</v>
      </c>
      <c r="F34" s="15">
        <v>231318127.72999999</v>
      </c>
      <c r="G34" s="15">
        <f t="shared" si="4"/>
        <v>219653309.87</v>
      </c>
    </row>
    <row r="35" spans="1:7" ht="14.45" customHeight="1" x14ac:dyDescent="0.25">
      <c r="A35" s="13" t="s">
        <v>44</v>
      </c>
      <c r="B35" s="15">
        <f t="shared" ref="B35:G35" si="5">B36</f>
        <v>0</v>
      </c>
      <c r="C35" s="15">
        <f t="shared" si="5"/>
        <v>0</v>
      </c>
      <c r="D35" s="15">
        <f t="shared" si="5"/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ht="14.45" customHeight="1" x14ac:dyDescent="0.25">
      <c r="A36" s="25" t="s">
        <v>45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f>F36-B36</f>
        <v>0</v>
      </c>
    </row>
    <row r="37" spans="1:7" ht="14.45" customHeight="1" x14ac:dyDescent="0.25">
      <c r="A37" s="13" t="s">
        <v>46</v>
      </c>
      <c r="B37" s="15">
        <f t="shared" ref="B37:G37" si="6">B38+B39</f>
        <v>0</v>
      </c>
      <c r="C37" s="15">
        <f t="shared" si="6"/>
        <v>0</v>
      </c>
      <c r="D37" s="15">
        <f t="shared" si="6"/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</row>
    <row r="38" spans="1:7" x14ac:dyDescent="0.25">
      <c r="A38" s="25" t="s">
        <v>47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>F38-B38</f>
        <v>0</v>
      </c>
    </row>
    <row r="39" spans="1:7" x14ac:dyDescent="0.25">
      <c r="A39" s="25" t="s">
        <v>48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>F39-B39</f>
        <v>0</v>
      </c>
    </row>
    <row r="40" spans="1:7" x14ac:dyDescent="0.25">
      <c r="A40" s="18"/>
      <c r="B40" s="15"/>
      <c r="C40" s="15"/>
      <c r="D40" s="15"/>
      <c r="E40" s="15"/>
      <c r="F40" s="15"/>
      <c r="G40" s="15"/>
    </row>
    <row r="41" spans="1:7" x14ac:dyDescent="0.25">
      <c r="A41" s="12" t="s">
        <v>49</v>
      </c>
      <c r="B41" s="10">
        <f t="shared" ref="B41:G41" si="7">SUM(B9,B10,B11,B12,B13,B14,B15,B16,B28,B34,B35,B37)</f>
        <v>5152396721.3299999</v>
      </c>
      <c r="C41" s="10">
        <f t="shared" si="7"/>
        <v>1276900120.9299998</v>
      </c>
      <c r="D41" s="10">
        <f t="shared" si="7"/>
        <v>6429296842.2599993</v>
      </c>
      <c r="E41" s="10">
        <f t="shared" si="7"/>
        <v>6651757735.0100002</v>
      </c>
      <c r="F41" s="10">
        <f t="shared" si="7"/>
        <v>6652159699.9299994</v>
      </c>
      <c r="G41" s="10">
        <f t="shared" si="7"/>
        <v>1499762978.5999999</v>
      </c>
    </row>
    <row r="42" spans="1:7" x14ac:dyDescent="0.25">
      <c r="A42" s="12" t="s">
        <v>50</v>
      </c>
      <c r="B42" s="26"/>
      <c r="C42" s="26"/>
      <c r="D42" s="26"/>
      <c r="E42" s="26"/>
      <c r="F42" s="26"/>
      <c r="G42" s="10">
        <f>IF(G41&gt;0,G41,0)</f>
        <v>1499762978.5999999</v>
      </c>
    </row>
    <row r="43" spans="1:7" x14ac:dyDescent="0.25">
      <c r="A43" s="18"/>
      <c r="B43" s="27"/>
      <c r="C43" s="27"/>
      <c r="D43" s="27"/>
      <c r="E43" s="27"/>
      <c r="F43" s="27"/>
      <c r="G43" s="27"/>
    </row>
    <row r="44" spans="1:7" x14ac:dyDescent="0.25">
      <c r="A44" s="12" t="s">
        <v>51</v>
      </c>
      <c r="B44" s="27"/>
      <c r="C44" s="27"/>
      <c r="D44" s="27"/>
      <c r="E44" s="27"/>
      <c r="F44" s="27"/>
      <c r="G44" s="27"/>
    </row>
    <row r="45" spans="1:7" x14ac:dyDescent="0.25">
      <c r="A45" s="13" t="s">
        <v>52</v>
      </c>
      <c r="B45" s="15">
        <f t="shared" ref="B45:G45" si="8">SUM(B46:B53)</f>
        <v>1745922536.46</v>
      </c>
      <c r="C45" s="15">
        <f t="shared" si="8"/>
        <v>403949294.86000001</v>
      </c>
      <c r="D45" s="15">
        <f t="shared" si="8"/>
        <v>2149871831.3199997</v>
      </c>
      <c r="E45" s="15">
        <f t="shared" si="8"/>
        <v>2154171042.5900002</v>
      </c>
      <c r="F45" s="15">
        <f t="shared" si="8"/>
        <v>2154171042.5900002</v>
      </c>
      <c r="G45" s="15">
        <f t="shared" si="8"/>
        <v>408248506.12999994</v>
      </c>
    </row>
    <row r="46" spans="1:7" x14ac:dyDescent="0.25">
      <c r="A46" s="28" t="s">
        <v>53</v>
      </c>
      <c r="B46" s="15">
        <v>0</v>
      </c>
      <c r="C46" s="23">
        <v>0</v>
      </c>
      <c r="D46" s="23">
        <v>0</v>
      </c>
      <c r="E46" s="23">
        <v>0</v>
      </c>
      <c r="F46" s="23">
        <v>0</v>
      </c>
      <c r="G46" s="15">
        <f>F46-B46</f>
        <v>0</v>
      </c>
    </row>
    <row r="47" spans="1:7" x14ac:dyDescent="0.25">
      <c r="A47" s="28" t="s">
        <v>54</v>
      </c>
      <c r="B47" s="15">
        <v>0</v>
      </c>
      <c r="C47" s="23">
        <v>0</v>
      </c>
      <c r="D47" s="23">
        <v>0</v>
      </c>
      <c r="E47" s="23">
        <v>0</v>
      </c>
      <c r="F47" s="23">
        <v>0</v>
      </c>
      <c r="G47" s="15">
        <f t="shared" ref="G47:G52" si="9">F47-B47</f>
        <v>0</v>
      </c>
    </row>
    <row r="48" spans="1:7" x14ac:dyDescent="0.25">
      <c r="A48" s="28" t="s">
        <v>55</v>
      </c>
      <c r="B48" s="15">
        <v>452359268.81</v>
      </c>
      <c r="C48" s="15">
        <v>138094072.88999999</v>
      </c>
      <c r="D48" s="15">
        <v>590453341.70000005</v>
      </c>
      <c r="E48" s="15">
        <v>591613466.42999995</v>
      </c>
      <c r="F48" s="15">
        <v>591613466.42999995</v>
      </c>
      <c r="G48" s="15">
        <f t="shared" si="9"/>
        <v>139254197.61999995</v>
      </c>
    </row>
    <row r="49" spans="1:7" ht="30" x14ac:dyDescent="0.25">
      <c r="A49" s="28" t="s">
        <v>56</v>
      </c>
      <c r="B49" s="15">
        <v>1293563267.6500001</v>
      </c>
      <c r="C49" s="15">
        <v>265855221.97</v>
      </c>
      <c r="D49" s="15">
        <v>1559418489.6199999</v>
      </c>
      <c r="E49" s="15">
        <v>1562557576.1600001</v>
      </c>
      <c r="F49" s="15">
        <v>1562557576.1600001</v>
      </c>
      <c r="G49" s="15">
        <f t="shared" si="9"/>
        <v>268994308.50999999</v>
      </c>
    </row>
    <row r="50" spans="1:7" x14ac:dyDescent="0.25">
      <c r="A50" s="28" t="s">
        <v>57</v>
      </c>
      <c r="B50" s="15">
        <v>0</v>
      </c>
      <c r="C50" s="23">
        <v>0</v>
      </c>
      <c r="D50" s="23">
        <v>0</v>
      </c>
      <c r="E50" s="23">
        <v>0</v>
      </c>
      <c r="F50" s="23">
        <v>0</v>
      </c>
      <c r="G50" s="15">
        <f t="shared" si="9"/>
        <v>0</v>
      </c>
    </row>
    <row r="51" spans="1:7" x14ac:dyDescent="0.25">
      <c r="A51" s="28" t="s">
        <v>58</v>
      </c>
      <c r="B51" s="15">
        <v>0</v>
      </c>
      <c r="C51" s="23">
        <v>0</v>
      </c>
      <c r="D51" s="23">
        <v>0</v>
      </c>
      <c r="E51" s="23">
        <v>0</v>
      </c>
      <c r="F51" s="23">
        <v>0</v>
      </c>
      <c r="G51" s="15">
        <f t="shared" si="9"/>
        <v>0</v>
      </c>
    </row>
    <row r="52" spans="1:7" ht="15" customHeight="1" x14ac:dyDescent="0.25">
      <c r="A52" s="29" t="s">
        <v>59</v>
      </c>
      <c r="B52" s="15">
        <v>0</v>
      </c>
      <c r="C52" s="23">
        <v>0</v>
      </c>
      <c r="D52" s="23">
        <v>0</v>
      </c>
      <c r="E52" s="23">
        <v>0</v>
      </c>
      <c r="F52" s="23">
        <v>0</v>
      </c>
      <c r="G52" s="15">
        <f t="shared" si="9"/>
        <v>0</v>
      </c>
    </row>
    <row r="53" spans="1:7" x14ac:dyDescent="0.25">
      <c r="A53" s="25" t="s">
        <v>60</v>
      </c>
      <c r="B53" s="15">
        <v>0</v>
      </c>
      <c r="C53" s="23">
        <v>0</v>
      </c>
      <c r="D53" s="23">
        <v>0</v>
      </c>
      <c r="E53" s="23">
        <v>0</v>
      </c>
      <c r="F53" s="23">
        <v>0</v>
      </c>
      <c r="G53" s="15">
        <f>F53-B53</f>
        <v>0</v>
      </c>
    </row>
    <row r="54" spans="1:7" x14ac:dyDescent="0.25">
      <c r="A54" s="13" t="s">
        <v>61</v>
      </c>
      <c r="B54" s="15">
        <f t="shared" ref="B54:G54" si="10">SUM(B55:B58)</f>
        <v>500000</v>
      </c>
      <c r="C54" s="15">
        <f t="shared" si="10"/>
        <v>60355.02</v>
      </c>
      <c r="D54" s="15">
        <f t="shared" si="10"/>
        <v>560355.02</v>
      </c>
      <c r="E54" s="15">
        <f t="shared" si="10"/>
        <v>560355.03</v>
      </c>
      <c r="F54" s="15">
        <f t="shared" si="10"/>
        <v>560355.03</v>
      </c>
      <c r="G54" s="15">
        <f t="shared" si="10"/>
        <v>60355.030000000028</v>
      </c>
    </row>
    <row r="55" spans="1:7" x14ac:dyDescent="0.25">
      <c r="A55" s="29" t="s">
        <v>62</v>
      </c>
      <c r="B55" s="15">
        <v>0</v>
      </c>
      <c r="C55" s="23">
        <v>0</v>
      </c>
      <c r="D55" s="23">
        <v>0</v>
      </c>
      <c r="E55" s="23">
        <v>0</v>
      </c>
      <c r="F55" s="23">
        <v>0</v>
      </c>
      <c r="G55" s="15">
        <f>F55-B55</f>
        <v>0</v>
      </c>
    </row>
    <row r="56" spans="1:7" x14ac:dyDescent="0.25">
      <c r="A56" s="28" t="s">
        <v>63</v>
      </c>
      <c r="B56" s="15">
        <v>0</v>
      </c>
      <c r="C56" s="23">
        <v>0</v>
      </c>
      <c r="D56" s="23">
        <v>0</v>
      </c>
      <c r="E56" s="23">
        <v>0</v>
      </c>
      <c r="F56" s="23">
        <v>0</v>
      </c>
      <c r="G56" s="15">
        <f t="shared" ref="G56:G58" si="11">F56-B56</f>
        <v>0</v>
      </c>
    </row>
    <row r="57" spans="1:7" x14ac:dyDescent="0.25">
      <c r="A57" s="28" t="s">
        <v>64</v>
      </c>
      <c r="B57" s="15">
        <v>0</v>
      </c>
      <c r="C57" s="23">
        <v>0</v>
      </c>
      <c r="D57" s="23">
        <v>0</v>
      </c>
      <c r="E57" s="23">
        <v>0</v>
      </c>
      <c r="F57" s="23">
        <v>0</v>
      </c>
      <c r="G57" s="15">
        <f t="shared" si="11"/>
        <v>0</v>
      </c>
    </row>
    <row r="58" spans="1:7" x14ac:dyDescent="0.25">
      <c r="A58" s="29" t="s">
        <v>65</v>
      </c>
      <c r="B58" s="15">
        <v>500000</v>
      </c>
      <c r="C58" s="15">
        <v>60355.02</v>
      </c>
      <c r="D58" s="15">
        <v>560355.02</v>
      </c>
      <c r="E58" s="15">
        <v>560355.03</v>
      </c>
      <c r="F58" s="15">
        <v>560355.03</v>
      </c>
      <c r="G58" s="15">
        <f t="shared" si="11"/>
        <v>60355.030000000028</v>
      </c>
    </row>
    <row r="59" spans="1:7" x14ac:dyDescent="0.25">
      <c r="A59" s="13" t="s">
        <v>66</v>
      </c>
      <c r="B59" s="15">
        <f t="shared" ref="B59:G59" si="12">SUM(B60:B61)</f>
        <v>0</v>
      </c>
      <c r="C59" s="15">
        <f t="shared" si="12"/>
        <v>0</v>
      </c>
      <c r="D59" s="15">
        <f t="shared" si="12"/>
        <v>0</v>
      </c>
      <c r="E59" s="15">
        <f t="shared" si="12"/>
        <v>0</v>
      </c>
      <c r="F59" s="15">
        <f t="shared" si="12"/>
        <v>0</v>
      </c>
      <c r="G59" s="15">
        <f t="shared" si="12"/>
        <v>0</v>
      </c>
    </row>
    <row r="60" spans="1:7" x14ac:dyDescent="0.25">
      <c r="A60" s="28" t="s">
        <v>67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>F60-B60</f>
        <v>0</v>
      </c>
    </row>
    <row r="61" spans="1:7" x14ac:dyDescent="0.25">
      <c r="A61" s="28" t="s">
        <v>68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ref="G61:G63" si="13">F61-B61</f>
        <v>0</v>
      </c>
    </row>
    <row r="62" spans="1:7" x14ac:dyDescent="0.25">
      <c r="A62" s="13" t="s">
        <v>69</v>
      </c>
      <c r="B62" s="15">
        <v>62100000</v>
      </c>
      <c r="C62" s="15">
        <v>89668819.829999998</v>
      </c>
      <c r="D62" s="15">
        <v>151768819.83000001</v>
      </c>
      <c r="E62" s="15">
        <v>129894013.02</v>
      </c>
      <c r="F62" s="15">
        <v>129894013.02</v>
      </c>
      <c r="G62" s="15">
        <f t="shared" si="13"/>
        <v>67794013.019999996</v>
      </c>
    </row>
    <row r="63" spans="1:7" x14ac:dyDescent="0.25">
      <c r="A63" s="13" t="s">
        <v>70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3"/>
        <v>0</v>
      </c>
    </row>
    <row r="64" spans="1:7" x14ac:dyDescent="0.25">
      <c r="A64" s="18"/>
      <c r="B64" s="19"/>
      <c r="C64" s="19"/>
      <c r="D64" s="19"/>
      <c r="E64" s="19"/>
      <c r="F64" s="19"/>
      <c r="G64" s="19"/>
    </row>
    <row r="65" spans="1:7" x14ac:dyDescent="0.25">
      <c r="A65" s="12" t="s">
        <v>71</v>
      </c>
      <c r="B65" s="10">
        <f t="shared" ref="B65:G65" si="14">B45+B54+B59+B62+B63</f>
        <v>1808522536.46</v>
      </c>
      <c r="C65" s="10">
        <f t="shared" si="14"/>
        <v>493678469.70999998</v>
      </c>
      <c r="D65" s="10">
        <f t="shared" si="14"/>
        <v>2302201006.1699996</v>
      </c>
      <c r="E65" s="10">
        <f t="shared" si="14"/>
        <v>2284625410.6400003</v>
      </c>
      <c r="F65" s="10">
        <f t="shared" si="14"/>
        <v>2284625410.6400003</v>
      </c>
      <c r="G65" s="10">
        <f t="shared" si="14"/>
        <v>476102874.17999989</v>
      </c>
    </row>
    <row r="66" spans="1:7" x14ac:dyDescent="0.25">
      <c r="A66" s="18"/>
      <c r="B66" s="19"/>
      <c r="C66" s="19"/>
      <c r="D66" s="19"/>
      <c r="E66" s="19"/>
      <c r="F66" s="19"/>
      <c r="G66" s="19"/>
    </row>
    <row r="67" spans="1:7" x14ac:dyDescent="0.25">
      <c r="A67" s="12" t="s">
        <v>72</v>
      </c>
      <c r="B67" s="10">
        <f t="shared" ref="B67:G67" si="15">B68</f>
        <v>874246158.21000004</v>
      </c>
      <c r="C67" s="10">
        <f t="shared" si="15"/>
        <v>1860849957.79</v>
      </c>
      <c r="D67" s="10">
        <f t="shared" si="15"/>
        <v>2735096116</v>
      </c>
      <c r="E67" s="10">
        <f t="shared" si="15"/>
        <v>165834397</v>
      </c>
      <c r="F67" s="10">
        <f t="shared" si="15"/>
        <v>165834397</v>
      </c>
      <c r="G67" s="10">
        <f t="shared" si="15"/>
        <v>-708411761.21000004</v>
      </c>
    </row>
    <row r="68" spans="1:7" x14ac:dyDescent="0.25">
      <c r="A68" s="13" t="s">
        <v>73</v>
      </c>
      <c r="B68" s="15">
        <v>874246158.21000004</v>
      </c>
      <c r="C68" s="15">
        <f>D68-B68</f>
        <v>1860849957.79</v>
      </c>
      <c r="D68" s="15">
        <v>2735096116</v>
      </c>
      <c r="E68" s="15">
        <v>165834397</v>
      </c>
      <c r="F68" s="15">
        <v>165834397</v>
      </c>
      <c r="G68" s="15">
        <f>F68-B68</f>
        <v>-708411761.21000004</v>
      </c>
    </row>
    <row r="69" spans="1:7" x14ac:dyDescent="0.25">
      <c r="A69" s="18"/>
      <c r="B69" s="19"/>
      <c r="C69" s="19"/>
      <c r="D69" s="19"/>
      <c r="E69" s="19"/>
      <c r="F69" s="19"/>
      <c r="G69" s="19"/>
    </row>
    <row r="70" spans="1:7" x14ac:dyDescent="0.25">
      <c r="A70" s="12" t="s">
        <v>74</v>
      </c>
      <c r="B70" s="10">
        <f t="shared" ref="B70:G70" si="16">B41+B65+B67</f>
        <v>7835165416</v>
      </c>
      <c r="C70" s="10">
        <f t="shared" si="16"/>
        <v>3631428548.4299998</v>
      </c>
      <c r="D70" s="10">
        <f t="shared" si="16"/>
        <v>11466593964.429998</v>
      </c>
      <c r="E70" s="10">
        <f t="shared" si="16"/>
        <v>9102217542.6500015</v>
      </c>
      <c r="F70" s="10">
        <f t="shared" si="16"/>
        <v>9102619507.5699997</v>
      </c>
      <c r="G70" s="10">
        <f t="shared" si="16"/>
        <v>1267454091.5699997</v>
      </c>
    </row>
    <row r="71" spans="1:7" x14ac:dyDescent="0.25">
      <c r="A71" s="18"/>
      <c r="B71" s="19"/>
      <c r="C71" s="19"/>
      <c r="D71" s="19"/>
      <c r="E71" s="19"/>
      <c r="F71" s="19"/>
      <c r="G71" s="19"/>
    </row>
    <row r="72" spans="1:7" x14ac:dyDescent="0.25">
      <c r="A72" s="12" t="s">
        <v>75</v>
      </c>
      <c r="B72" s="19"/>
      <c r="C72" s="19"/>
      <c r="D72" s="19"/>
      <c r="E72" s="19"/>
      <c r="F72" s="19"/>
      <c r="G72" s="19"/>
    </row>
    <row r="73" spans="1:7" ht="30" x14ac:dyDescent="0.25">
      <c r="A73" s="30" t="s">
        <v>76</v>
      </c>
      <c r="B73" s="15">
        <v>874246158.20000005</v>
      </c>
      <c r="C73" s="15">
        <f>D73-B73</f>
        <v>1770111215.8</v>
      </c>
      <c r="D73" s="15">
        <v>2644357374</v>
      </c>
      <c r="E73" s="15">
        <v>165834397</v>
      </c>
      <c r="F73" s="15">
        <v>165834397</v>
      </c>
      <c r="G73" s="15">
        <f>F73-B73</f>
        <v>-708411761.20000005</v>
      </c>
    </row>
    <row r="74" spans="1:7" ht="30" x14ac:dyDescent="0.25">
      <c r="A74" s="30" t="s">
        <v>77</v>
      </c>
      <c r="B74" s="15">
        <v>0</v>
      </c>
      <c r="C74" s="15">
        <f>D74-B74</f>
        <v>90738742</v>
      </c>
      <c r="D74" s="15">
        <v>90738742</v>
      </c>
      <c r="E74" s="15">
        <v>0</v>
      </c>
      <c r="F74" s="15">
        <v>0</v>
      </c>
      <c r="G74" s="15">
        <f>F74-B74</f>
        <v>0</v>
      </c>
    </row>
    <row r="75" spans="1:7" x14ac:dyDescent="0.25">
      <c r="A75" s="16" t="s">
        <v>78</v>
      </c>
      <c r="B75" s="10">
        <f t="shared" ref="B75:G75" si="17">B73+B74</f>
        <v>874246158.20000005</v>
      </c>
      <c r="C75" s="10">
        <f t="shared" si="17"/>
        <v>1860849957.8</v>
      </c>
      <c r="D75" s="10">
        <f t="shared" si="17"/>
        <v>2735096116</v>
      </c>
      <c r="E75" s="10">
        <f t="shared" si="17"/>
        <v>165834397</v>
      </c>
      <c r="F75" s="10">
        <f t="shared" si="17"/>
        <v>165834397</v>
      </c>
      <c r="G75" s="10">
        <f t="shared" si="17"/>
        <v>-708411761.20000005</v>
      </c>
    </row>
    <row r="76" spans="1:7" x14ac:dyDescent="0.25">
      <c r="A76" s="20"/>
      <c r="B76" s="17"/>
      <c r="C76" s="17"/>
      <c r="D76" s="17"/>
      <c r="E76" s="17"/>
      <c r="F76" s="17"/>
      <c r="G76" s="17"/>
    </row>
    <row r="77" spans="1:7" ht="15.75" x14ac:dyDescent="0.25">
      <c r="A77" s="31"/>
      <c r="B77" s="31"/>
      <c r="C77" s="31"/>
      <c r="D77" s="32"/>
      <c r="E77" s="31"/>
      <c r="F77" s="31"/>
      <c r="G77" s="31"/>
    </row>
    <row r="78" spans="1:7" ht="15.75" x14ac:dyDescent="0.25">
      <c r="A78" s="31"/>
      <c r="B78" s="31"/>
      <c r="C78" s="31"/>
      <c r="D78" s="31"/>
      <c r="E78" s="31"/>
      <c r="F78" s="31"/>
      <c r="G78" s="31"/>
    </row>
    <row r="79" spans="1:7" ht="15.75" x14ac:dyDescent="0.25">
      <c r="A79" s="31"/>
      <c r="B79" s="31"/>
      <c r="C79" s="31"/>
      <c r="D79" s="31"/>
      <c r="E79" s="31"/>
      <c r="F79" s="31"/>
      <c r="G79" s="31"/>
    </row>
    <row r="80" spans="1:7" ht="15.75" x14ac:dyDescent="0.25">
      <c r="A80" s="31"/>
      <c r="B80" s="31"/>
      <c r="C80" s="31"/>
      <c r="D80" s="31"/>
      <c r="E80" s="31"/>
      <c r="F80" s="31"/>
      <c r="G80" s="31"/>
    </row>
    <row r="81" spans="1:7" ht="15.75" x14ac:dyDescent="0.25">
      <c r="A81" s="31"/>
      <c r="B81" s="31"/>
      <c r="C81" s="31"/>
      <c r="D81" s="31"/>
      <c r="E81" s="31"/>
      <c r="F81" s="31"/>
      <c r="G81" s="31"/>
    </row>
    <row r="82" spans="1:7" ht="15.75" x14ac:dyDescent="0.25">
      <c r="A82" s="31"/>
      <c r="B82" s="31"/>
      <c r="C82" s="31"/>
      <c r="D82" s="31"/>
      <c r="E82" s="31"/>
      <c r="F82" s="31"/>
      <c r="G82" s="31"/>
    </row>
    <row r="83" spans="1:7" ht="15.75" x14ac:dyDescent="0.25">
      <c r="A83" s="31"/>
      <c r="B83" s="31"/>
      <c r="C83" s="31"/>
      <c r="D83" s="31"/>
      <c r="E83" s="31"/>
      <c r="F83" s="31"/>
      <c r="G83" s="31"/>
    </row>
    <row r="84" spans="1:7" ht="15.75" x14ac:dyDescent="0.25">
      <c r="A84" s="31"/>
      <c r="B84" s="31"/>
      <c r="C84" s="31"/>
      <c r="D84" s="31"/>
      <c r="E84" s="31"/>
      <c r="F84" s="31"/>
      <c r="G84" s="31"/>
    </row>
    <row r="85" spans="1:7" ht="15.75" x14ac:dyDescent="0.25">
      <c r="A85" s="31"/>
      <c r="B85" s="31"/>
      <c r="C85" s="31"/>
      <c r="D85" s="31"/>
      <c r="E85" s="31"/>
      <c r="F85" s="31"/>
      <c r="G85" s="31"/>
    </row>
    <row r="86" spans="1:7" ht="15.75" x14ac:dyDescent="0.25">
      <c r="A86" s="31"/>
      <c r="B86" s="31"/>
      <c r="C86" s="31"/>
      <c r="D86" s="31"/>
      <c r="E86" s="31"/>
      <c r="F86" s="31"/>
      <c r="G86" s="31"/>
    </row>
    <row r="87" spans="1:7" ht="15.75" x14ac:dyDescent="0.25">
      <c r="A87" s="31"/>
      <c r="B87" s="31"/>
      <c r="C87" s="31"/>
      <c r="D87" s="31"/>
      <c r="E87" s="31"/>
      <c r="F87" s="31"/>
      <c r="G87" s="31"/>
    </row>
    <row r="88" spans="1:7" ht="15.75" x14ac:dyDescent="0.25">
      <c r="A88" s="31"/>
      <c r="B88" s="31"/>
      <c r="C88" s="31"/>
      <c r="D88" s="31"/>
      <c r="E88" s="31"/>
      <c r="F88" s="31"/>
      <c r="G88" s="31"/>
    </row>
    <row r="89" spans="1:7" ht="15.75" x14ac:dyDescent="0.25">
      <c r="A89" s="31"/>
      <c r="B89" s="31"/>
      <c r="C89" s="31"/>
      <c r="D89" s="31"/>
      <c r="E89" s="31"/>
      <c r="F89" s="31"/>
      <c r="G89" s="31"/>
    </row>
    <row r="90" spans="1:7" ht="15.75" x14ac:dyDescent="0.25">
      <c r="A90" s="33"/>
      <c r="B90" s="33"/>
      <c r="C90" s="34"/>
      <c r="D90" s="34"/>
      <c r="E90" s="34"/>
      <c r="F90" s="31"/>
      <c r="G90" s="31"/>
    </row>
    <row r="91" spans="1:7" ht="15.75" x14ac:dyDescent="0.25">
      <c r="A91" s="35" t="s">
        <v>5</v>
      </c>
      <c r="B91" s="33"/>
      <c r="C91" s="40" t="s">
        <v>6</v>
      </c>
      <c r="D91" s="40"/>
      <c r="E91" s="40"/>
      <c r="F91" s="31"/>
      <c r="G91" s="31"/>
    </row>
    <row r="92" spans="1:7" ht="15.75" x14ac:dyDescent="0.25">
      <c r="A92" s="36" t="s">
        <v>7</v>
      </c>
      <c r="B92" s="33"/>
      <c r="C92" s="40" t="s">
        <v>1</v>
      </c>
      <c r="D92" s="40"/>
      <c r="E92" s="40"/>
      <c r="F92" s="31"/>
      <c r="G92" s="31"/>
    </row>
  </sheetData>
  <mergeCells count="6">
    <mergeCell ref="C92:E92"/>
    <mergeCell ref="A1:G1"/>
    <mergeCell ref="A6:A7"/>
    <mergeCell ref="B6:F6"/>
    <mergeCell ref="G6:G7"/>
    <mergeCell ref="C91:E9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42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cp:lastPrinted>2024-02-16T17:33:29Z</cp:lastPrinted>
  <dcterms:created xsi:type="dcterms:W3CDTF">2024-02-16T17:01:47Z</dcterms:created>
  <dcterms:modified xsi:type="dcterms:W3CDTF">2024-03-01T19:49:55Z</dcterms:modified>
</cp:coreProperties>
</file>